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075515\Documents\fotbal\"/>
    </mc:Choice>
  </mc:AlternateContent>
  <xr:revisionPtr revIDLastSave="0" documentId="10_ncr:100000_{22496421-10EF-446E-B436-C11BFFA7011B}" xr6:coauthVersionLast="31" xr6:coauthVersionMax="31" xr10:uidLastSave="{00000000-0000-0000-0000-000000000000}"/>
  <bookViews>
    <workbookView xWindow="0" yWindow="0" windowWidth="7128" windowHeight="6696" activeTab="1" xr2:uid="{00000000-000D-0000-FFFF-FFFF00000000}"/>
  </bookViews>
  <sheets>
    <sheet name="výsledky září" sheetId="1" r:id="rId1"/>
    <sheet name="výsledky leden" sheetId="3" r:id="rId2"/>
    <sheet name="normy" sheetId="2" r:id="rId3"/>
  </sheets>
  <calcPr calcId="179017"/>
</workbook>
</file>

<file path=xl/calcChain.xml><?xml version="1.0" encoding="utf-8"?>
<calcChain xmlns="http://schemas.openxmlformats.org/spreadsheetml/2006/main">
  <c r="I28" i="3" l="1"/>
  <c r="I30" i="3"/>
  <c r="I34" i="3"/>
  <c r="I36" i="3"/>
  <c r="I18" i="3"/>
  <c r="I20" i="3"/>
  <c r="I22" i="3"/>
  <c r="I24" i="3"/>
  <c r="I8" i="3"/>
  <c r="I10" i="3"/>
  <c r="I6" i="3"/>
  <c r="I4" i="3"/>
  <c r="I2" i="3"/>
  <c r="G41" i="3"/>
  <c r="F41" i="3"/>
  <c r="E41" i="3"/>
  <c r="D41" i="3" l="1"/>
  <c r="C41" i="3"/>
  <c r="H41" i="3"/>
  <c r="B41" i="3"/>
  <c r="I4" i="1"/>
  <c r="I6" i="1"/>
  <c r="I8" i="1"/>
  <c r="I10" i="1"/>
  <c r="I12" i="1"/>
  <c r="I14" i="1"/>
  <c r="I16" i="1"/>
  <c r="I18" i="1"/>
  <c r="I22" i="1"/>
  <c r="I24" i="1"/>
  <c r="I26" i="1"/>
  <c r="I28" i="1"/>
  <c r="I30" i="1"/>
  <c r="I32" i="1"/>
  <c r="I34" i="1"/>
  <c r="I2" i="1"/>
  <c r="F37" i="1"/>
  <c r="G37" i="1"/>
  <c r="H37" i="1"/>
  <c r="E37" i="1"/>
  <c r="C37" i="1"/>
  <c r="D37" i="1"/>
  <c r="B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Evžen Veselý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2m náběh ,pět kuželů tam jednou nohou,zpátky druhou nohou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3 pokusy s dopadem,počítá se ten nejvíc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60s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Evžen Veselý: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H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Evžen Veselý:</t>
        </r>
        <r>
          <rPr>
            <sz val="9"/>
            <color indexed="81"/>
            <rFont val="Tahoma"/>
            <family val="2"/>
          </rPr>
          <t xml:space="preserve">
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Evžen Veselý</author>
  </authors>
  <commentList>
    <comment ref="B1" authorId="0" shapeId="0" xr:uid="{E42E14EE-4F0E-4830-A6F6-58FB663950F2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2m náběh ,pět kuželů tam jednou nohou,zpátky druhou nohou</t>
        </r>
      </text>
    </comment>
    <comment ref="C1" authorId="0" shapeId="0" xr:uid="{01DB14E7-113A-4AB5-8F32-2E560B05372F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3 pokusy s dopadem,počítá se ten nejvíc</t>
        </r>
      </text>
    </comment>
    <comment ref="E1" authorId="0" shapeId="0" xr:uid="{6C3E5274-F00E-4B15-B8C6-04E7CBEEF14C}">
      <text>
        <r>
          <rPr>
            <b/>
            <sz val="9"/>
            <color indexed="81"/>
            <rFont val="Tahoma"/>
            <family val="2"/>
            <charset val="238"/>
          </rPr>
          <t>Evžen Veselý:</t>
        </r>
        <r>
          <rPr>
            <sz val="9"/>
            <color indexed="81"/>
            <rFont val="Tahoma"/>
            <family val="2"/>
            <charset val="238"/>
          </rPr>
          <t xml:space="preserve">
60s</t>
        </r>
      </text>
    </comment>
    <comment ref="F1" authorId="0" shapeId="0" xr:uid="{F8818736-D51A-435B-A2E6-E6074D4634C9}">
      <text>
        <r>
          <rPr>
            <b/>
            <sz val="9"/>
            <color indexed="81"/>
            <rFont val="Tahoma"/>
            <family val="2"/>
          </rPr>
          <t>Evžen Veselý:</t>
        </r>
        <r>
          <rPr>
            <sz val="9"/>
            <color indexed="81"/>
            <rFont val="Tahoma"/>
            <family val="2"/>
          </rPr>
          <t xml:space="preserve">
CM</t>
        </r>
      </text>
    </comment>
    <comment ref="H1" authorId="0" shapeId="0" xr:uid="{8922A490-165B-4DFA-93C2-BF8B327B5F8E}">
      <text>
        <r>
          <rPr>
            <b/>
            <sz val="9"/>
            <color indexed="81"/>
            <rFont val="Tahoma"/>
            <family val="2"/>
          </rPr>
          <t>Evžen Veselý:</t>
        </r>
        <r>
          <rPr>
            <sz val="9"/>
            <color indexed="81"/>
            <rFont val="Tahoma"/>
            <family val="2"/>
          </rPr>
          <t xml:space="preserve">
m</t>
        </r>
      </text>
    </comment>
  </commentList>
</comments>
</file>

<file path=xl/sharedStrings.xml><?xml version="1.0" encoding="utf-8"?>
<sst xmlns="http://schemas.openxmlformats.org/spreadsheetml/2006/main" count="171" uniqueCount="38">
  <si>
    <t xml:space="preserve">slalom </t>
  </si>
  <si>
    <t>nožičky</t>
  </si>
  <si>
    <t>hlavičky</t>
  </si>
  <si>
    <t>sedxleh</t>
  </si>
  <si>
    <t>skok z místa</t>
  </si>
  <si>
    <t>4x10m</t>
  </si>
  <si>
    <t>12min</t>
  </si>
  <si>
    <t>Zelený</t>
  </si>
  <si>
    <t>Novák</t>
  </si>
  <si>
    <t>Vocciante</t>
  </si>
  <si>
    <t>Stehlík</t>
  </si>
  <si>
    <t>Vokáč</t>
  </si>
  <si>
    <t>Kuneš</t>
  </si>
  <si>
    <t>Uhel</t>
  </si>
  <si>
    <t>Matoušek</t>
  </si>
  <si>
    <t>Touš</t>
  </si>
  <si>
    <t>Hasman</t>
  </si>
  <si>
    <t>Cipra</t>
  </si>
  <si>
    <t>Okál</t>
  </si>
  <si>
    <t>Boček</t>
  </si>
  <si>
    <t>Nekolný</t>
  </si>
  <si>
    <t>Melichar</t>
  </si>
  <si>
    <t>Gunea</t>
  </si>
  <si>
    <t>Špaček</t>
  </si>
  <si>
    <t>x</t>
  </si>
  <si>
    <t>body</t>
  </si>
  <si>
    <t>Ø body</t>
  </si>
  <si>
    <t>Ø kondice</t>
  </si>
  <si>
    <t>Ø tým</t>
  </si>
  <si>
    <t>Ø počet</t>
  </si>
  <si>
    <t>Ø čas</t>
  </si>
  <si>
    <t>nadprůměrný</t>
  </si>
  <si>
    <t>průměrný</t>
  </si>
  <si>
    <t>podprůměrný</t>
  </si>
  <si>
    <t>výrazně podprůměrný</t>
  </si>
  <si>
    <t>výrazně nadprůměrný</t>
  </si>
  <si>
    <r>
      <t>B</t>
    </r>
    <r>
      <rPr>
        <b/>
        <sz val="11"/>
        <color theme="1"/>
        <rFont val="Calibri"/>
        <family val="2"/>
        <charset val="238"/>
      </rPr>
      <t>öhm</t>
    </r>
  </si>
  <si>
    <t>Kratschmer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</si>
</sst>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 diagonalUp="1" diagonalDown="1"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 style="dotted">
        <color auto="1"/>
      </diagonal>
    </border>
    <border diagonalUp="1" diagonalDown="1"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 style="dotted">
        <color auto="1"/>
      </diagonal>
    </border>
    <border diagonalUp="1" diagonalDown="1"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 style="dotted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32" xfId="0" applyNumberFormat="1" applyBorder="1"/>
    <xf numFmtId="0" fontId="7" fillId="0" borderId="13" xfId="0" applyFont="1" applyBorder="1"/>
    <xf numFmtId="0" fontId="6" fillId="0" borderId="33" xfId="0" applyFont="1" applyBorder="1" applyAlignment="1">
      <alignment horizontal="center"/>
    </xf>
    <xf numFmtId="0" fontId="3" fillId="0" borderId="25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7" xfId="0" applyBorder="1"/>
    <xf numFmtId="0" fontId="1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4" fontId="22" fillId="0" borderId="13" xfId="0" applyNumberFormat="1" applyFont="1" applyBorder="1"/>
    <xf numFmtId="14" fontId="6" fillId="0" borderId="46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5" fillId="0" borderId="13" xfId="0" applyFont="1" applyBorder="1"/>
    <xf numFmtId="0" fontId="7" fillId="0" borderId="25" xfId="0" applyFont="1" applyFill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13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134405</xdr:rowOff>
    </xdr:from>
    <xdr:to>
      <xdr:col>9</xdr:col>
      <xdr:colOff>525780</xdr:colOff>
      <xdr:row>19</xdr:row>
      <xdr:rowOff>19209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2" t="16909" r="39853" b="29323"/>
        <a:stretch>
          <a:fillRect/>
        </a:stretch>
      </xdr:blipFill>
      <xdr:spPr bwMode="auto">
        <a:xfrm>
          <a:off x="0" y="134405"/>
          <a:ext cx="6012180" cy="33595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7" zoomScale="80" zoomScaleNormal="80" workbookViewId="0">
      <selection activeCell="I14" sqref="I14:I15"/>
    </sheetView>
  </sheetViews>
  <sheetFormatPr defaultRowHeight="14.4" x14ac:dyDescent="0.3"/>
  <cols>
    <col min="6" max="6" width="11.77734375" customWidth="1"/>
    <col min="7" max="7" width="10.6640625" customWidth="1"/>
    <col min="8" max="8" width="9.77734375" customWidth="1"/>
    <col min="9" max="9" width="9" customWidth="1"/>
    <col min="10" max="10" width="17.6640625" customWidth="1"/>
    <col min="13" max="13" width="24.21875" customWidth="1"/>
  </cols>
  <sheetData>
    <row r="1" spans="1:13" ht="15.6" thickTop="1" thickBot="1" x14ac:dyDescent="0.35">
      <c r="A1" s="30">
        <v>43344</v>
      </c>
      <c r="B1" s="34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35" t="s">
        <v>26</v>
      </c>
      <c r="J1" s="36" t="s">
        <v>27</v>
      </c>
    </row>
    <row r="2" spans="1:13" s="1" customFormat="1" ht="15.6" thickTop="1" thickBot="1" x14ac:dyDescent="0.35">
      <c r="A2" s="31" t="s">
        <v>19</v>
      </c>
      <c r="B2" s="46">
        <v>14.37</v>
      </c>
      <c r="C2" s="2">
        <v>28</v>
      </c>
      <c r="D2" s="2">
        <v>3</v>
      </c>
      <c r="E2" s="2">
        <v>31</v>
      </c>
      <c r="F2" s="2">
        <v>175</v>
      </c>
      <c r="G2" s="47">
        <v>11.4</v>
      </c>
      <c r="H2" s="48">
        <v>1830</v>
      </c>
      <c r="I2" s="102">
        <f>(H3+G3+F3+E3)/4</f>
        <v>7.25</v>
      </c>
      <c r="J2" s="104" t="s">
        <v>31</v>
      </c>
    </row>
    <row r="3" spans="1:13" ht="15.6" thickTop="1" thickBot="1" x14ac:dyDescent="0.35">
      <c r="A3" s="32" t="s">
        <v>25</v>
      </c>
      <c r="B3" s="49"/>
      <c r="C3" s="5"/>
      <c r="D3" s="5"/>
      <c r="E3" s="37">
        <v>6</v>
      </c>
      <c r="F3" s="38">
        <v>9</v>
      </c>
      <c r="G3" s="38">
        <v>9</v>
      </c>
      <c r="H3" s="44">
        <v>5</v>
      </c>
      <c r="I3" s="110"/>
      <c r="J3" s="105"/>
    </row>
    <row r="4" spans="1:13" s="1" customFormat="1" ht="15" thickTop="1" x14ac:dyDescent="0.3">
      <c r="A4" s="31" t="s">
        <v>17</v>
      </c>
      <c r="B4" s="50">
        <v>16</v>
      </c>
      <c r="C4" s="51">
        <v>5</v>
      </c>
      <c r="D4" s="51">
        <v>3</v>
      </c>
      <c r="E4" s="51">
        <v>31</v>
      </c>
      <c r="F4" s="51">
        <v>160</v>
      </c>
      <c r="G4" s="52">
        <v>12.8</v>
      </c>
      <c r="H4" s="53">
        <v>1640</v>
      </c>
      <c r="I4" s="99">
        <f>(H5+G5+F5+E5)/4</f>
        <v>6</v>
      </c>
      <c r="J4" s="106" t="s">
        <v>32</v>
      </c>
      <c r="L4" s="20">
        <v>1</v>
      </c>
      <c r="M4" s="20" t="s">
        <v>34</v>
      </c>
    </row>
    <row r="5" spans="1:13" ht="15" thickBot="1" x14ac:dyDescent="0.35">
      <c r="A5" s="32" t="s">
        <v>25</v>
      </c>
      <c r="B5" s="54"/>
      <c r="C5" s="9"/>
      <c r="D5" s="9"/>
      <c r="E5" s="55">
        <v>6</v>
      </c>
      <c r="F5" s="56">
        <v>8</v>
      </c>
      <c r="G5" s="55">
        <v>6</v>
      </c>
      <c r="H5" s="57">
        <v>4</v>
      </c>
      <c r="I5" s="100"/>
      <c r="J5" s="107"/>
      <c r="L5" s="21">
        <v>2</v>
      </c>
      <c r="M5" s="21" t="s">
        <v>34</v>
      </c>
    </row>
    <row r="6" spans="1:13" s="1" customFormat="1" ht="15" thickTop="1" x14ac:dyDescent="0.3">
      <c r="A6" s="31" t="s">
        <v>22</v>
      </c>
      <c r="B6" s="58">
        <v>16.52</v>
      </c>
      <c r="C6" s="51">
        <v>5</v>
      </c>
      <c r="D6" s="51">
        <v>4</v>
      </c>
      <c r="E6" s="51">
        <v>21</v>
      </c>
      <c r="F6" s="51">
        <v>136</v>
      </c>
      <c r="G6" s="52">
        <v>12.6</v>
      </c>
      <c r="H6" s="53">
        <v>2220</v>
      </c>
      <c r="I6" s="99">
        <f>(H7+G7+F7+E7)/4</f>
        <v>5.5</v>
      </c>
      <c r="J6" s="106" t="s">
        <v>32</v>
      </c>
      <c r="L6" s="22">
        <v>3</v>
      </c>
      <c r="M6" s="22" t="s">
        <v>33</v>
      </c>
    </row>
    <row r="7" spans="1:13" ht="15" thickBot="1" x14ac:dyDescent="0.35">
      <c r="A7" s="32" t="s">
        <v>25</v>
      </c>
      <c r="B7" s="62"/>
      <c r="C7" s="63"/>
      <c r="D7" s="63"/>
      <c r="E7" s="64">
        <v>4</v>
      </c>
      <c r="F7" s="65">
        <v>5</v>
      </c>
      <c r="G7" s="66">
        <v>6</v>
      </c>
      <c r="H7" s="67">
        <v>7</v>
      </c>
      <c r="I7" s="109"/>
      <c r="J7" s="108"/>
      <c r="L7" s="23">
        <v>4</v>
      </c>
      <c r="M7" s="23" t="s">
        <v>33</v>
      </c>
    </row>
    <row r="8" spans="1:13" s="1" customFormat="1" ht="15" thickTop="1" x14ac:dyDescent="0.3">
      <c r="A8" s="31" t="s">
        <v>16</v>
      </c>
      <c r="B8" s="68">
        <v>16.62</v>
      </c>
      <c r="C8" s="69">
        <v>7</v>
      </c>
      <c r="D8" s="69">
        <v>3</v>
      </c>
      <c r="E8" s="69">
        <v>29</v>
      </c>
      <c r="F8" s="69">
        <v>137</v>
      </c>
      <c r="G8" s="70">
        <v>12.4</v>
      </c>
      <c r="H8" s="71">
        <v>1830</v>
      </c>
      <c r="I8" s="109">
        <f>(H9+G9+F9+E9)/4</f>
        <v>5.75</v>
      </c>
      <c r="J8" s="108" t="s">
        <v>32</v>
      </c>
      <c r="L8" s="24">
        <v>5</v>
      </c>
      <c r="M8" s="24" t="s">
        <v>32</v>
      </c>
    </row>
    <row r="9" spans="1:13" ht="15" thickBot="1" x14ac:dyDescent="0.35">
      <c r="A9" s="32" t="s">
        <v>25</v>
      </c>
      <c r="B9" s="54"/>
      <c r="C9" s="9"/>
      <c r="D9" s="9"/>
      <c r="E9" s="55">
        <v>6</v>
      </c>
      <c r="F9" s="60">
        <v>5</v>
      </c>
      <c r="G9" s="72">
        <v>7</v>
      </c>
      <c r="H9" s="73">
        <v>5</v>
      </c>
      <c r="I9" s="100"/>
      <c r="J9" s="107"/>
      <c r="L9" s="25">
        <v>6</v>
      </c>
      <c r="M9" s="25" t="s">
        <v>32</v>
      </c>
    </row>
    <row r="10" spans="1:13" s="1" customFormat="1" ht="15" thickTop="1" x14ac:dyDescent="0.3">
      <c r="A10" s="31" t="s">
        <v>12</v>
      </c>
      <c r="B10" s="58">
        <v>12.08</v>
      </c>
      <c r="C10" s="51">
        <v>14</v>
      </c>
      <c r="D10" s="51">
        <v>2</v>
      </c>
      <c r="E10" s="51">
        <v>27</v>
      </c>
      <c r="F10" s="51">
        <v>129</v>
      </c>
      <c r="G10" s="52">
        <v>11.9</v>
      </c>
      <c r="H10" s="53">
        <v>1800</v>
      </c>
      <c r="I10" s="99">
        <f>(H11+G11+F11+E11)/4</f>
        <v>5.75</v>
      </c>
      <c r="J10" s="106" t="s">
        <v>32</v>
      </c>
      <c r="L10" s="29">
        <v>7</v>
      </c>
      <c r="M10" s="29" t="s">
        <v>31</v>
      </c>
    </row>
    <row r="11" spans="1:13" ht="15" thickBot="1" x14ac:dyDescent="0.35">
      <c r="A11" s="32" t="s">
        <v>25</v>
      </c>
      <c r="B11" s="54"/>
      <c r="C11" s="9"/>
      <c r="D11" s="9"/>
      <c r="E11" s="55">
        <v>6</v>
      </c>
      <c r="F11" s="59">
        <v>4</v>
      </c>
      <c r="G11" s="56">
        <v>8</v>
      </c>
      <c r="H11" s="73">
        <v>5</v>
      </c>
      <c r="I11" s="100"/>
      <c r="J11" s="107"/>
      <c r="L11" s="27">
        <v>8</v>
      </c>
      <c r="M11" s="27" t="s">
        <v>31</v>
      </c>
    </row>
    <row r="12" spans="1:13" s="1" customFormat="1" ht="15" thickTop="1" x14ac:dyDescent="0.3">
      <c r="A12" s="31" t="s">
        <v>14</v>
      </c>
      <c r="B12" s="58">
        <v>14.3</v>
      </c>
      <c r="C12" s="51">
        <v>25</v>
      </c>
      <c r="D12" s="51">
        <v>3</v>
      </c>
      <c r="E12" s="51">
        <v>28</v>
      </c>
      <c r="F12" s="51">
        <v>158</v>
      </c>
      <c r="G12" s="52">
        <v>11.2</v>
      </c>
      <c r="H12" s="53">
        <v>2300</v>
      </c>
      <c r="I12" s="99">
        <f>(H13+G13+F13+E13)/4</f>
        <v>7.75</v>
      </c>
      <c r="J12" s="113" t="s">
        <v>31</v>
      </c>
      <c r="L12" s="26">
        <v>9</v>
      </c>
      <c r="M12" s="26" t="s">
        <v>35</v>
      </c>
    </row>
    <row r="13" spans="1:13" ht="15" thickBot="1" x14ac:dyDescent="0.35">
      <c r="A13" s="32" t="s">
        <v>25</v>
      </c>
      <c r="B13" s="54"/>
      <c r="C13" s="9"/>
      <c r="D13" s="9"/>
      <c r="E13" s="55">
        <v>6</v>
      </c>
      <c r="F13" s="56">
        <v>8</v>
      </c>
      <c r="G13" s="74">
        <v>10</v>
      </c>
      <c r="H13" s="61">
        <v>7</v>
      </c>
      <c r="I13" s="100"/>
      <c r="J13" s="114"/>
      <c r="L13" s="28">
        <v>10</v>
      </c>
      <c r="M13" s="28" t="s">
        <v>35</v>
      </c>
    </row>
    <row r="14" spans="1:13" s="1" customFormat="1" ht="15" thickTop="1" x14ac:dyDescent="0.3">
      <c r="A14" s="31" t="s">
        <v>21</v>
      </c>
      <c r="B14" s="58">
        <v>16.86</v>
      </c>
      <c r="C14" s="51">
        <v>7</v>
      </c>
      <c r="D14" s="51">
        <v>3</v>
      </c>
      <c r="E14" s="51">
        <v>33</v>
      </c>
      <c r="F14" s="51">
        <v>188</v>
      </c>
      <c r="G14" s="52">
        <v>11.2</v>
      </c>
      <c r="H14" s="53">
        <v>1740</v>
      </c>
      <c r="I14" s="99">
        <f>(H15+G15+F15+E15)/4</f>
        <v>7.75</v>
      </c>
      <c r="J14" s="113" t="s">
        <v>31</v>
      </c>
    </row>
    <row r="15" spans="1:13" ht="15" thickBot="1" x14ac:dyDescent="0.35">
      <c r="A15" s="32" t="s">
        <v>25</v>
      </c>
      <c r="B15" s="54"/>
      <c r="C15" s="9"/>
      <c r="D15" s="9"/>
      <c r="E15" s="72">
        <v>7</v>
      </c>
      <c r="F15" s="74">
        <v>10</v>
      </c>
      <c r="G15" s="74">
        <v>10</v>
      </c>
      <c r="H15" s="57">
        <v>4</v>
      </c>
      <c r="I15" s="100"/>
      <c r="J15" s="114"/>
    </row>
    <row r="16" spans="1:13" s="1" customFormat="1" ht="15" thickTop="1" x14ac:dyDescent="0.3">
      <c r="A16" s="31" t="s">
        <v>20</v>
      </c>
      <c r="B16" s="58">
        <v>16.760000000000002</v>
      </c>
      <c r="C16" s="51">
        <v>5</v>
      </c>
      <c r="D16" s="51">
        <v>4</v>
      </c>
      <c r="E16" s="51">
        <v>31</v>
      </c>
      <c r="F16" s="51">
        <v>130</v>
      </c>
      <c r="G16" s="52">
        <v>12.4</v>
      </c>
      <c r="H16" s="53">
        <v>1830</v>
      </c>
      <c r="I16" s="99">
        <f>(H17+G17+F17+E17)/4</f>
        <v>5.25</v>
      </c>
      <c r="J16" s="115" t="s">
        <v>32</v>
      </c>
    </row>
    <row r="17" spans="1:10" ht="15" thickBot="1" x14ac:dyDescent="0.35">
      <c r="A17" s="32" t="s">
        <v>25</v>
      </c>
      <c r="B17" s="54"/>
      <c r="C17" s="9"/>
      <c r="D17" s="9"/>
      <c r="E17" s="55">
        <v>6</v>
      </c>
      <c r="F17" s="59">
        <v>4</v>
      </c>
      <c r="G17" s="72">
        <v>7</v>
      </c>
      <c r="H17" s="57">
        <v>4</v>
      </c>
      <c r="I17" s="100"/>
      <c r="J17" s="116"/>
    </row>
    <row r="18" spans="1:10" s="1" customFormat="1" ht="15" thickTop="1" x14ac:dyDescent="0.3">
      <c r="A18" s="31" t="s">
        <v>8</v>
      </c>
      <c r="B18" s="58">
        <v>13.89</v>
      </c>
      <c r="C18" s="51">
        <v>7</v>
      </c>
      <c r="D18" s="51">
        <v>6</v>
      </c>
      <c r="E18" s="51">
        <v>41</v>
      </c>
      <c r="F18" s="51">
        <v>132</v>
      </c>
      <c r="G18" s="52">
        <v>11.1</v>
      </c>
      <c r="H18" s="53">
        <v>2050</v>
      </c>
      <c r="I18" s="99">
        <f>(H19+G19+F19+E19)/4</f>
        <v>7.5</v>
      </c>
      <c r="J18" s="113" t="s">
        <v>31</v>
      </c>
    </row>
    <row r="19" spans="1:10" ht="15" thickBot="1" x14ac:dyDescent="0.35">
      <c r="A19" s="32" t="s">
        <v>25</v>
      </c>
      <c r="B19" s="54"/>
      <c r="C19" s="9"/>
      <c r="D19" s="9"/>
      <c r="E19" s="75">
        <v>9</v>
      </c>
      <c r="F19" s="60">
        <v>5</v>
      </c>
      <c r="G19" s="74">
        <v>10</v>
      </c>
      <c r="H19" s="76">
        <v>6</v>
      </c>
      <c r="I19" s="100"/>
      <c r="J19" s="114"/>
    </row>
    <row r="20" spans="1:10" s="1" customFormat="1" ht="15" thickTop="1" x14ac:dyDescent="0.3">
      <c r="A20" s="31" t="s">
        <v>18</v>
      </c>
      <c r="B20" s="58">
        <v>16.46</v>
      </c>
      <c r="C20" s="51">
        <v>8</v>
      </c>
      <c r="D20" s="51">
        <v>4</v>
      </c>
      <c r="E20" s="51" t="s">
        <v>24</v>
      </c>
      <c r="F20" s="51">
        <v>126</v>
      </c>
      <c r="G20" s="52">
        <v>13.8</v>
      </c>
      <c r="H20" s="53" t="s">
        <v>24</v>
      </c>
      <c r="I20" s="99">
        <v>4</v>
      </c>
      <c r="J20" s="115" t="s">
        <v>33</v>
      </c>
    </row>
    <row r="21" spans="1:10" ht="15" thickBot="1" x14ac:dyDescent="0.35">
      <c r="A21" s="32" t="s">
        <v>25</v>
      </c>
      <c r="B21" s="54"/>
      <c r="C21" s="9"/>
      <c r="D21" s="9"/>
      <c r="E21" s="9"/>
      <c r="F21" s="59">
        <v>4</v>
      </c>
      <c r="G21" s="59">
        <v>4</v>
      </c>
      <c r="H21" s="77"/>
      <c r="I21" s="100"/>
      <c r="J21" s="116"/>
    </row>
    <row r="22" spans="1:10" s="1" customFormat="1" ht="15" thickTop="1" x14ac:dyDescent="0.3">
      <c r="A22" s="31" t="s">
        <v>10</v>
      </c>
      <c r="B22" s="58">
        <v>13.39</v>
      </c>
      <c r="C22" s="51">
        <v>7</v>
      </c>
      <c r="D22" s="51">
        <v>3</v>
      </c>
      <c r="E22" s="51">
        <v>27</v>
      </c>
      <c r="F22" s="51">
        <v>129</v>
      </c>
      <c r="G22" s="52">
        <v>11.8</v>
      </c>
      <c r="H22" s="53">
        <v>1800</v>
      </c>
      <c r="I22" s="99">
        <f>(H23+G23+F23+E23)/4</f>
        <v>5.75</v>
      </c>
      <c r="J22" s="106" t="s">
        <v>32</v>
      </c>
    </row>
    <row r="23" spans="1:10" ht="15" thickBot="1" x14ac:dyDescent="0.35">
      <c r="A23" s="32" t="s">
        <v>25</v>
      </c>
      <c r="B23" s="54"/>
      <c r="C23" s="9"/>
      <c r="D23" s="9"/>
      <c r="E23" s="55">
        <v>6</v>
      </c>
      <c r="F23" s="59">
        <v>4</v>
      </c>
      <c r="G23" s="56">
        <v>8</v>
      </c>
      <c r="H23" s="77">
        <v>5</v>
      </c>
      <c r="I23" s="100"/>
      <c r="J23" s="107"/>
    </row>
    <row r="24" spans="1:10" s="1" customFormat="1" ht="15" thickTop="1" x14ac:dyDescent="0.3">
      <c r="A24" s="31" t="s">
        <v>23</v>
      </c>
      <c r="B24" s="58">
        <v>19.850000000000001</v>
      </c>
      <c r="C24" s="51">
        <v>4</v>
      </c>
      <c r="D24" s="51">
        <v>3</v>
      </c>
      <c r="E24" s="51">
        <v>29</v>
      </c>
      <c r="F24" s="51">
        <v>170</v>
      </c>
      <c r="G24" s="52">
        <v>12.4</v>
      </c>
      <c r="H24" s="53">
        <v>1640</v>
      </c>
      <c r="I24" s="99">
        <f>(H25+G25+F25+E25)/4</f>
        <v>6.5</v>
      </c>
      <c r="J24" s="106" t="s">
        <v>32</v>
      </c>
    </row>
    <row r="25" spans="1:10" ht="15" thickBot="1" x14ac:dyDescent="0.35">
      <c r="A25" s="32" t="s">
        <v>25</v>
      </c>
      <c r="B25" s="54"/>
      <c r="C25" s="9"/>
      <c r="D25" s="9"/>
      <c r="E25" s="55">
        <v>6</v>
      </c>
      <c r="F25" s="75">
        <v>9</v>
      </c>
      <c r="G25" s="72">
        <v>7</v>
      </c>
      <c r="H25" s="57">
        <v>4</v>
      </c>
      <c r="I25" s="100"/>
      <c r="J25" s="107"/>
    </row>
    <row r="26" spans="1:10" s="1" customFormat="1" ht="15" thickTop="1" x14ac:dyDescent="0.3">
      <c r="A26" s="31" t="s">
        <v>15</v>
      </c>
      <c r="B26" s="58">
        <v>17.760000000000002</v>
      </c>
      <c r="C26" s="51">
        <v>5</v>
      </c>
      <c r="D26" s="51">
        <v>3</v>
      </c>
      <c r="E26" s="51">
        <v>35</v>
      </c>
      <c r="F26" s="51">
        <v>158</v>
      </c>
      <c r="G26" s="52">
        <v>14.1</v>
      </c>
      <c r="H26" s="53">
        <v>1810</v>
      </c>
      <c r="I26" s="99">
        <f>(H27+G27+F27+E27)/4</f>
        <v>5.75</v>
      </c>
      <c r="J26" s="106" t="s">
        <v>32</v>
      </c>
    </row>
    <row r="27" spans="1:10" ht="15" thickBot="1" x14ac:dyDescent="0.35">
      <c r="A27" s="32" t="s">
        <v>25</v>
      </c>
      <c r="B27" s="78"/>
      <c r="C27" s="9"/>
      <c r="D27" s="9"/>
      <c r="E27" s="72">
        <v>7</v>
      </c>
      <c r="F27" s="56">
        <v>8</v>
      </c>
      <c r="G27" s="79">
        <v>3</v>
      </c>
      <c r="H27" s="73">
        <v>5</v>
      </c>
      <c r="I27" s="100"/>
      <c r="J27" s="107"/>
    </row>
    <row r="28" spans="1:10" s="1" customFormat="1" ht="15" thickTop="1" x14ac:dyDescent="0.3">
      <c r="A28" s="31" t="s">
        <v>13</v>
      </c>
      <c r="B28" s="80">
        <v>13.84</v>
      </c>
      <c r="C28" s="51">
        <v>6</v>
      </c>
      <c r="D28" s="51">
        <v>3</v>
      </c>
      <c r="E28" s="51">
        <v>31</v>
      </c>
      <c r="F28" s="51">
        <v>144</v>
      </c>
      <c r="G28" s="52">
        <v>11.3</v>
      </c>
      <c r="H28" s="53">
        <v>2230</v>
      </c>
      <c r="I28" s="99">
        <f>(H29+G29+F29+E29)/4</f>
        <v>7</v>
      </c>
      <c r="J28" s="117" t="s">
        <v>31</v>
      </c>
    </row>
    <row r="29" spans="1:10" ht="15" thickBot="1" x14ac:dyDescent="0.35">
      <c r="A29" s="32" t="s">
        <v>25</v>
      </c>
      <c r="B29" s="78"/>
      <c r="C29" s="9"/>
      <c r="D29" s="9"/>
      <c r="E29" s="55">
        <v>6</v>
      </c>
      <c r="F29" s="55">
        <v>6</v>
      </c>
      <c r="G29" s="75">
        <v>9</v>
      </c>
      <c r="H29" s="61">
        <v>7</v>
      </c>
      <c r="I29" s="100"/>
      <c r="J29" s="118"/>
    </row>
    <row r="30" spans="1:10" s="1" customFormat="1" ht="15" thickTop="1" x14ac:dyDescent="0.3">
      <c r="A30" s="31" t="s">
        <v>9</v>
      </c>
      <c r="B30" s="81">
        <v>11.16</v>
      </c>
      <c r="C30" s="82">
        <v>46</v>
      </c>
      <c r="D30" s="82">
        <v>6</v>
      </c>
      <c r="E30" s="82">
        <v>32</v>
      </c>
      <c r="F30" s="82">
        <v>151</v>
      </c>
      <c r="G30" s="83">
        <v>11.5</v>
      </c>
      <c r="H30" s="84">
        <v>1800</v>
      </c>
      <c r="I30" s="103">
        <f>(H31+G31+F31+E31)/4</f>
        <v>7</v>
      </c>
      <c r="J30" s="119" t="s">
        <v>31</v>
      </c>
    </row>
    <row r="31" spans="1:10" ht="15" thickBot="1" x14ac:dyDescent="0.35">
      <c r="A31" s="32" t="s">
        <v>25</v>
      </c>
      <c r="B31" s="78"/>
      <c r="C31" s="9"/>
      <c r="D31" s="9"/>
      <c r="E31" s="72">
        <v>7</v>
      </c>
      <c r="F31" s="72">
        <v>7</v>
      </c>
      <c r="G31" s="75">
        <v>9</v>
      </c>
      <c r="H31" s="73">
        <v>5</v>
      </c>
      <c r="I31" s="100"/>
      <c r="J31" s="118"/>
    </row>
    <row r="32" spans="1:10" s="1" customFormat="1" ht="15" thickTop="1" x14ac:dyDescent="0.3">
      <c r="A32" s="31" t="s">
        <v>11</v>
      </c>
      <c r="B32" s="80">
        <v>12.72</v>
      </c>
      <c r="C32" s="51">
        <v>21</v>
      </c>
      <c r="D32" s="51">
        <v>3</v>
      </c>
      <c r="E32" s="51">
        <v>29</v>
      </c>
      <c r="F32" s="51">
        <v>170</v>
      </c>
      <c r="G32" s="52">
        <v>11.2</v>
      </c>
      <c r="H32" s="53">
        <v>2070</v>
      </c>
      <c r="I32" s="99">
        <f>(H33+G33+F33+E33)/4</f>
        <v>7.75</v>
      </c>
      <c r="J32" s="113" t="s">
        <v>31</v>
      </c>
    </row>
    <row r="33" spans="1:10" ht="15" thickBot="1" x14ac:dyDescent="0.35">
      <c r="A33" s="32" t="s">
        <v>25</v>
      </c>
      <c r="B33" s="78"/>
      <c r="C33" s="9"/>
      <c r="D33" s="9"/>
      <c r="E33" s="55">
        <v>6</v>
      </c>
      <c r="F33" s="75">
        <v>9</v>
      </c>
      <c r="G33" s="74">
        <v>10</v>
      </c>
      <c r="H33" s="76">
        <v>6</v>
      </c>
      <c r="I33" s="100"/>
      <c r="J33" s="114"/>
    </row>
    <row r="34" spans="1:10" s="1" customFormat="1" ht="15.6" thickTop="1" thickBot="1" x14ac:dyDescent="0.35">
      <c r="A34" s="31" t="s">
        <v>7</v>
      </c>
      <c r="B34" s="39">
        <v>17.04</v>
      </c>
      <c r="C34" s="3">
        <v>12</v>
      </c>
      <c r="D34" s="3">
        <v>4</v>
      </c>
      <c r="E34" s="3">
        <v>34</v>
      </c>
      <c r="F34" s="3">
        <v>133</v>
      </c>
      <c r="G34" s="4">
        <v>12.6</v>
      </c>
      <c r="H34" s="8">
        <v>1800</v>
      </c>
      <c r="I34" s="101">
        <f>(H35+G35+F35+E35)/4</f>
        <v>5.75</v>
      </c>
      <c r="J34" s="111" t="s">
        <v>32</v>
      </c>
    </row>
    <row r="35" spans="1:10" ht="15.6" thickTop="1" thickBot="1" x14ac:dyDescent="0.35">
      <c r="A35" s="32" t="s">
        <v>25</v>
      </c>
      <c r="B35" s="40"/>
      <c r="C35" s="6"/>
      <c r="D35" s="6"/>
      <c r="E35" s="41">
        <v>7</v>
      </c>
      <c r="F35" s="42">
        <v>5</v>
      </c>
      <c r="G35" s="43">
        <v>6</v>
      </c>
      <c r="H35" s="45">
        <v>5</v>
      </c>
      <c r="I35" s="102"/>
      <c r="J35" s="112"/>
    </row>
    <row r="36" spans="1:10" ht="15" thickTop="1" x14ac:dyDescent="0.3">
      <c r="B36" s="33" t="s">
        <v>30</v>
      </c>
      <c r="C36" s="10" t="s">
        <v>29</v>
      </c>
      <c r="D36" s="10" t="s">
        <v>29</v>
      </c>
      <c r="E36" s="10" t="s">
        <v>26</v>
      </c>
      <c r="F36" s="10" t="s">
        <v>26</v>
      </c>
      <c r="G36" s="10" t="s">
        <v>26</v>
      </c>
      <c r="H36" s="11" t="s">
        <v>26</v>
      </c>
    </row>
    <row r="37" spans="1:10" ht="15" thickBot="1" x14ac:dyDescent="0.35">
      <c r="B37" s="12">
        <f>(B34+B32+B28+B30+B26+B24+B22+B20+B18+B16+B14+B12+B10+B8+B6+B4+B2)/17</f>
        <v>15.271764705882356</v>
      </c>
      <c r="C37" s="13">
        <f t="shared" ref="C37:D37" si="0">(C34+C32+C28+C30+C26+C24+C22+C20+C18+C16+C14+C12+C10+C8+C6+C4+C2)/17</f>
        <v>12.470588235294118</v>
      </c>
      <c r="D37" s="13">
        <f t="shared" si="0"/>
        <v>3.5294117647058822</v>
      </c>
      <c r="E37" s="14">
        <f>(E35+E33+E31+E29+E27+E25+E23+E21+E19+E17+E15+E13+E11+E9+E7+E5+E3)/17</f>
        <v>5.9411764705882355</v>
      </c>
      <c r="F37" s="14">
        <f t="shared" ref="F37:H37" si="1">(F35+F33+F31+F29+F27+F25+F23+F21+F19+F17+F15+F13+F11+F9+F7+F5+F3)/17</f>
        <v>6.4705882352941178</v>
      </c>
      <c r="G37" s="14">
        <f t="shared" si="1"/>
        <v>7.5882352941176467</v>
      </c>
      <c r="H37" s="15">
        <f t="shared" si="1"/>
        <v>4.9411764705882355</v>
      </c>
    </row>
    <row r="38" spans="1:10" ht="15" thickTop="1" x14ac:dyDescent="0.3">
      <c r="B38" s="16"/>
      <c r="C38" s="17"/>
      <c r="D38" s="17"/>
      <c r="E38" s="10" t="s">
        <v>28</v>
      </c>
      <c r="F38" s="10" t="s">
        <v>28</v>
      </c>
      <c r="G38" s="10" t="s">
        <v>28</v>
      </c>
      <c r="H38" s="11" t="s">
        <v>28</v>
      </c>
    </row>
    <row r="39" spans="1:10" ht="15" thickBot="1" x14ac:dyDescent="0.35">
      <c r="B39" s="18"/>
      <c r="C39" s="19"/>
      <c r="D39" s="19"/>
      <c r="E39" s="85" t="s">
        <v>32</v>
      </c>
      <c r="F39" s="85" t="s">
        <v>32</v>
      </c>
      <c r="G39" s="86" t="s">
        <v>31</v>
      </c>
      <c r="H39" s="87" t="s">
        <v>32</v>
      </c>
    </row>
    <row r="40" spans="1:10" ht="15" thickTop="1" x14ac:dyDescent="0.3"/>
  </sheetData>
  <sortState ref="A2:H18">
    <sortCondition ref="A2"/>
  </sortState>
  <mergeCells count="34">
    <mergeCell ref="J34:J35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I10:I11"/>
    <mergeCell ref="I8:I9"/>
    <mergeCell ref="I6:I7"/>
    <mergeCell ref="I4:I5"/>
    <mergeCell ref="I2:I3"/>
    <mergeCell ref="J2:J3"/>
    <mergeCell ref="J4:J5"/>
    <mergeCell ref="J6:J7"/>
    <mergeCell ref="J8:J9"/>
    <mergeCell ref="J10:J11"/>
    <mergeCell ref="I12:I13"/>
    <mergeCell ref="I34:I35"/>
    <mergeCell ref="I32:I33"/>
    <mergeCell ref="I30:I31"/>
    <mergeCell ref="I28:I29"/>
    <mergeCell ref="I26:I27"/>
    <mergeCell ref="I24:I25"/>
    <mergeCell ref="I22:I23"/>
    <mergeCell ref="I20:I21"/>
    <mergeCell ref="I18:I19"/>
    <mergeCell ref="I16:I17"/>
    <mergeCell ref="I14:I15"/>
  </mergeCells>
  <pageMargins left="0.7" right="0.7" top="0.78740157499999996" bottom="0.78740157499999996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1F5D-527B-40D6-908E-E3701F4005D2}">
  <dimension ref="A1:M44"/>
  <sheetViews>
    <sheetView tabSelected="1" zoomScale="70" zoomScaleNormal="70" workbookViewId="0">
      <selection activeCell="M28" sqref="M28"/>
    </sheetView>
  </sheetViews>
  <sheetFormatPr defaultRowHeight="14.4" x14ac:dyDescent="0.3"/>
  <cols>
    <col min="1" max="1" width="9.109375" bestFit="1" customWidth="1"/>
    <col min="3" max="3" width="11.21875" bestFit="1" customWidth="1"/>
    <col min="6" max="7" width="14.33203125" customWidth="1"/>
    <col min="8" max="8" width="9.77734375" customWidth="1"/>
    <col min="9" max="9" width="9" customWidth="1"/>
    <col min="10" max="10" width="17.6640625" customWidth="1"/>
    <col min="13" max="13" width="24.21875" customWidth="1"/>
  </cols>
  <sheetData>
    <row r="1" spans="1:13" ht="15.6" thickTop="1" thickBot="1" x14ac:dyDescent="0.35">
      <c r="A1" s="30">
        <v>43495</v>
      </c>
      <c r="B1" s="34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35" t="s">
        <v>26</v>
      </c>
      <c r="J1" s="36" t="s">
        <v>27</v>
      </c>
    </row>
    <row r="2" spans="1:13" ht="15.6" thickTop="1" thickBot="1" x14ac:dyDescent="0.35">
      <c r="A2" s="88" t="s">
        <v>36</v>
      </c>
      <c r="B2" s="80"/>
      <c r="C2" s="51">
        <v>26</v>
      </c>
      <c r="D2" s="51">
        <v>4</v>
      </c>
      <c r="E2" s="51">
        <v>46</v>
      </c>
      <c r="F2" s="53">
        <v>191</v>
      </c>
      <c r="G2" s="51">
        <v>10.82</v>
      </c>
      <c r="H2" s="53"/>
      <c r="I2" s="134">
        <f>SUM(E3:G3)/3</f>
        <v>10</v>
      </c>
      <c r="J2" s="136" t="s">
        <v>35</v>
      </c>
    </row>
    <row r="3" spans="1:13" ht="15.6" thickTop="1" thickBot="1" x14ac:dyDescent="0.35">
      <c r="A3" s="89" t="s">
        <v>25</v>
      </c>
      <c r="B3" s="39"/>
      <c r="C3" s="3"/>
      <c r="D3" s="3"/>
      <c r="E3" s="120">
        <v>10</v>
      </c>
      <c r="F3" s="28">
        <v>10</v>
      </c>
      <c r="G3" s="126">
        <v>10</v>
      </c>
      <c r="H3" s="8"/>
      <c r="I3" s="135"/>
      <c r="J3" s="136"/>
    </row>
    <row r="4" spans="1:13" s="1" customFormat="1" ht="15.6" thickTop="1" thickBot="1" x14ac:dyDescent="0.35">
      <c r="A4" s="31" t="s">
        <v>19</v>
      </c>
      <c r="B4" s="46"/>
      <c r="C4" s="2">
        <v>200</v>
      </c>
      <c r="D4" s="2">
        <v>13</v>
      </c>
      <c r="E4" s="2">
        <v>38</v>
      </c>
      <c r="F4" s="48">
        <v>257</v>
      </c>
      <c r="G4" s="98">
        <v>10.74</v>
      </c>
      <c r="H4" s="48"/>
      <c r="I4" s="134">
        <f>SUM(E5:G5)/3</f>
        <v>9.3333333333333339</v>
      </c>
      <c r="J4" s="137" t="s">
        <v>35</v>
      </c>
    </row>
    <row r="5" spans="1:13" ht="15.6" thickTop="1" thickBot="1" x14ac:dyDescent="0.35">
      <c r="A5" s="32" t="s">
        <v>25</v>
      </c>
      <c r="B5" s="49"/>
      <c r="C5" s="5"/>
      <c r="D5" s="5"/>
      <c r="E5" s="122">
        <v>8</v>
      </c>
      <c r="F5" s="28">
        <v>10</v>
      </c>
      <c r="G5" s="126">
        <v>10</v>
      </c>
      <c r="H5" s="44"/>
      <c r="I5" s="135"/>
      <c r="J5" s="137"/>
    </row>
    <row r="6" spans="1:13" s="1" customFormat="1" ht="15.6" thickTop="1" thickBot="1" x14ac:dyDescent="0.35">
      <c r="A6" s="31" t="s">
        <v>17</v>
      </c>
      <c r="B6" s="50"/>
      <c r="C6" s="51">
        <v>65</v>
      </c>
      <c r="D6" s="51">
        <v>2</v>
      </c>
      <c r="E6" s="51">
        <v>51</v>
      </c>
      <c r="F6" s="53">
        <v>191</v>
      </c>
      <c r="G6" s="96">
        <v>11.37</v>
      </c>
      <c r="H6" s="53"/>
      <c r="I6" s="134">
        <f>SUM(E7:G7)/3</f>
        <v>9.6666666666666661</v>
      </c>
      <c r="J6" s="136" t="s">
        <v>35</v>
      </c>
      <c r="L6" s="20">
        <v>1</v>
      </c>
      <c r="M6" s="20" t="s">
        <v>34</v>
      </c>
    </row>
    <row r="7" spans="1:13" ht="15.6" thickTop="1" thickBot="1" x14ac:dyDescent="0.35">
      <c r="A7" s="32" t="s">
        <v>25</v>
      </c>
      <c r="B7" s="54"/>
      <c r="C7" s="9"/>
      <c r="D7" s="9"/>
      <c r="E7" s="74">
        <v>10</v>
      </c>
      <c r="F7" s="28">
        <v>10</v>
      </c>
      <c r="G7" s="38">
        <v>9</v>
      </c>
      <c r="H7" s="57"/>
      <c r="I7" s="135"/>
      <c r="J7" s="136"/>
      <c r="L7" s="21">
        <v>2</v>
      </c>
      <c r="M7" s="21" t="s">
        <v>34</v>
      </c>
    </row>
    <row r="8" spans="1:13" s="1" customFormat="1" ht="15.6" thickTop="1" thickBot="1" x14ac:dyDescent="0.35">
      <c r="A8" s="31" t="s">
        <v>22</v>
      </c>
      <c r="B8" s="58"/>
      <c r="C8" s="51">
        <v>17</v>
      </c>
      <c r="D8" s="51">
        <v>3</v>
      </c>
      <c r="E8" s="51">
        <v>29</v>
      </c>
      <c r="F8" s="53">
        <v>241</v>
      </c>
      <c r="G8" s="96">
        <v>11.89</v>
      </c>
      <c r="H8" s="53"/>
      <c r="I8" s="134">
        <f>SUM(E9:G9)/3</f>
        <v>8</v>
      </c>
      <c r="J8" s="138" t="s">
        <v>31</v>
      </c>
      <c r="L8" s="22">
        <v>3</v>
      </c>
      <c r="M8" s="22" t="s">
        <v>33</v>
      </c>
    </row>
    <row r="9" spans="1:13" ht="15.6" thickTop="1" thickBot="1" x14ac:dyDescent="0.35">
      <c r="A9" s="32" t="s">
        <v>25</v>
      </c>
      <c r="B9" s="54"/>
      <c r="C9" s="9"/>
      <c r="D9" s="9"/>
      <c r="E9" s="55">
        <v>6</v>
      </c>
      <c r="F9" s="28">
        <v>10</v>
      </c>
      <c r="G9" s="56">
        <v>8</v>
      </c>
      <c r="H9" s="61"/>
      <c r="I9" s="135"/>
      <c r="J9" s="138"/>
      <c r="L9" s="23">
        <v>4</v>
      </c>
      <c r="M9" s="23" t="s">
        <v>33</v>
      </c>
    </row>
    <row r="10" spans="1:13" s="1" customFormat="1" ht="15.6" thickTop="1" thickBot="1" x14ac:dyDescent="0.35">
      <c r="A10" s="31" t="s">
        <v>16</v>
      </c>
      <c r="B10" s="94"/>
      <c r="C10" s="82">
        <v>31</v>
      </c>
      <c r="D10" s="82">
        <v>3</v>
      </c>
      <c r="E10" s="82">
        <v>32</v>
      </c>
      <c r="F10" s="53">
        <v>174</v>
      </c>
      <c r="G10" s="97">
        <v>11.22</v>
      </c>
      <c r="H10" s="84"/>
      <c r="I10" s="134">
        <f>SUM(E11:G11)/3</f>
        <v>8.6666666666666661</v>
      </c>
      <c r="J10" s="137" t="s">
        <v>35</v>
      </c>
      <c r="L10" s="24">
        <v>5</v>
      </c>
      <c r="M10" s="24" t="s">
        <v>32</v>
      </c>
    </row>
    <row r="11" spans="1:13" ht="15.6" thickTop="1" thickBot="1" x14ac:dyDescent="0.35">
      <c r="A11" s="32" t="s">
        <v>25</v>
      </c>
      <c r="B11" s="54"/>
      <c r="C11" s="9"/>
      <c r="D11" s="9"/>
      <c r="E11" s="72">
        <v>7</v>
      </c>
      <c r="F11" s="123">
        <v>9</v>
      </c>
      <c r="G11" s="74">
        <v>10</v>
      </c>
      <c r="H11" s="73"/>
      <c r="I11" s="135"/>
      <c r="J11" s="137"/>
      <c r="L11" s="25">
        <v>6</v>
      </c>
      <c r="M11" s="25" t="s">
        <v>32</v>
      </c>
    </row>
    <row r="12" spans="1:13" ht="15.6" thickTop="1" thickBot="1" x14ac:dyDescent="0.35">
      <c r="A12" s="92" t="s">
        <v>37</v>
      </c>
      <c r="B12" s="49"/>
      <c r="C12" s="5"/>
      <c r="D12" s="5"/>
      <c r="E12" s="95">
        <v>41</v>
      </c>
      <c r="F12" s="44"/>
      <c r="G12" s="90"/>
      <c r="H12" s="44"/>
      <c r="I12" s="134"/>
      <c r="J12" s="139"/>
      <c r="L12" s="25"/>
      <c r="M12" s="25"/>
    </row>
    <row r="13" spans="1:13" ht="15.6" thickTop="1" thickBot="1" x14ac:dyDescent="0.35">
      <c r="A13" s="91" t="s">
        <v>25</v>
      </c>
      <c r="B13" s="49"/>
      <c r="C13" s="5"/>
      <c r="D13" s="5"/>
      <c r="E13" s="38">
        <v>9</v>
      </c>
      <c r="F13" s="44"/>
      <c r="G13" s="90"/>
      <c r="H13" s="44"/>
      <c r="I13" s="135"/>
      <c r="J13" s="139"/>
      <c r="L13" s="25"/>
      <c r="M13" s="25"/>
    </row>
    <row r="14" spans="1:13" s="1" customFormat="1" ht="15.6" thickTop="1" thickBot="1" x14ac:dyDescent="0.35">
      <c r="A14" s="31" t="s">
        <v>12</v>
      </c>
      <c r="B14" s="58"/>
      <c r="C14" s="51">
        <v>12</v>
      </c>
      <c r="D14" s="51"/>
      <c r="E14" s="51">
        <v>31</v>
      </c>
      <c r="F14" s="53"/>
      <c r="G14" s="96"/>
      <c r="H14" s="53"/>
      <c r="I14" s="134"/>
      <c r="J14" s="139"/>
      <c r="L14" s="29">
        <v>7</v>
      </c>
      <c r="M14" s="29" t="s">
        <v>31</v>
      </c>
    </row>
    <row r="15" spans="1:13" ht="15.6" thickTop="1" thickBot="1" x14ac:dyDescent="0.35">
      <c r="A15" s="32" t="s">
        <v>25</v>
      </c>
      <c r="B15" s="54"/>
      <c r="C15" s="9"/>
      <c r="D15" s="9"/>
      <c r="E15" s="55">
        <v>6</v>
      </c>
      <c r="F15" s="57"/>
      <c r="G15" s="56"/>
      <c r="H15" s="73"/>
      <c r="I15" s="135"/>
      <c r="J15" s="139"/>
      <c r="L15" s="27">
        <v>8</v>
      </c>
      <c r="M15" s="27" t="s">
        <v>31</v>
      </c>
    </row>
    <row r="16" spans="1:13" s="1" customFormat="1" ht="15.6" thickTop="1" thickBot="1" x14ac:dyDescent="0.35">
      <c r="A16" s="93" t="s">
        <v>14</v>
      </c>
      <c r="B16" s="58"/>
      <c r="C16" s="51">
        <v>41</v>
      </c>
      <c r="D16" s="51"/>
      <c r="E16" s="51"/>
      <c r="F16" s="53"/>
      <c r="G16" s="52"/>
      <c r="H16" s="53"/>
      <c r="I16" s="134"/>
      <c r="J16" s="138"/>
      <c r="L16" s="26">
        <v>9</v>
      </c>
      <c r="M16" s="26" t="s">
        <v>35</v>
      </c>
    </row>
    <row r="17" spans="1:13" ht="15.6" thickTop="1" thickBot="1" x14ac:dyDescent="0.35">
      <c r="A17" s="32" t="s">
        <v>25</v>
      </c>
      <c r="B17" s="54"/>
      <c r="C17" s="9"/>
      <c r="D17" s="9"/>
      <c r="E17" s="55"/>
      <c r="F17" s="124"/>
      <c r="G17" s="74"/>
      <c r="H17" s="61"/>
      <c r="I17" s="135"/>
      <c r="J17" s="138"/>
      <c r="L17" s="28">
        <v>10</v>
      </c>
      <c r="M17" s="28" t="s">
        <v>35</v>
      </c>
    </row>
    <row r="18" spans="1:13" s="1" customFormat="1" ht="15.6" thickTop="1" thickBot="1" x14ac:dyDescent="0.35">
      <c r="A18" s="31" t="s">
        <v>21</v>
      </c>
      <c r="B18" s="58"/>
      <c r="C18" s="51">
        <v>78</v>
      </c>
      <c r="D18" s="51">
        <v>3</v>
      </c>
      <c r="E18" s="51">
        <v>40</v>
      </c>
      <c r="F18" s="53">
        <v>228</v>
      </c>
      <c r="G18" s="96">
        <v>10.27</v>
      </c>
      <c r="H18" s="53"/>
      <c r="I18" s="134">
        <f>SUM(E19:G19)/3</f>
        <v>9.6666666666666661</v>
      </c>
      <c r="J18" s="136" t="s">
        <v>35</v>
      </c>
    </row>
    <row r="19" spans="1:13" ht="15.6" thickTop="1" thickBot="1" x14ac:dyDescent="0.35">
      <c r="A19" s="32" t="s">
        <v>25</v>
      </c>
      <c r="B19" s="54"/>
      <c r="C19" s="9"/>
      <c r="D19" s="9"/>
      <c r="E19" s="75">
        <v>9</v>
      </c>
      <c r="F19" s="28">
        <v>10</v>
      </c>
      <c r="G19" s="126">
        <v>10</v>
      </c>
      <c r="H19" s="57"/>
      <c r="I19" s="135"/>
      <c r="J19" s="136"/>
    </row>
    <row r="20" spans="1:13" s="1" customFormat="1" ht="15.6" thickTop="1" thickBot="1" x14ac:dyDescent="0.35">
      <c r="A20" s="31" t="s">
        <v>20</v>
      </c>
      <c r="B20" s="58"/>
      <c r="C20" s="51">
        <v>79</v>
      </c>
      <c r="D20" s="51">
        <v>4</v>
      </c>
      <c r="E20" s="51">
        <v>46</v>
      </c>
      <c r="F20" s="53">
        <v>169</v>
      </c>
      <c r="G20" s="96">
        <v>11.47</v>
      </c>
      <c r="H20" s="53"/>
      <c r="I20" s="134">
        <f>SUM(E21:G21)/3</f>
        <v>9.3333333333333339</v>
      </c>
      <c r="J20" s="137" t="s">
        <v>35</v>
      </c>
    </row>
    <row r="21" spans="1:13" ht="15.6" thickTop="1" thickBot="1" x14ac:dyDescent="0.35">
      <c r="A21" s="32" t="s">
        <v>25</v>
      </c>
      <c r="B21" s="54"/>
      <c r="C21" s="9"/>
      <c r="D21" s="9"/>
      <c r="E21" s="74">
        <v>10</v>
      </c>
      <c r="F21" s="26">
        <v>9</v>
      </c>
      <c r="G21" s="38">
        <v>9</v>
      </c>
      <c r="H21" s="57"/>
      <c r="I21" s="135"/>
      <c r="J21" s="137"/>
    </row>
    <row r="22" spans="1:13" s="1" customFormat="1" ht="15.6" thickTop="1" thickBot="1" x14ac:dyDescent="0.35">
      <c r="A22" s="31" t="s">
        <v>8</v>
      </c>
      <c r="B22" s="58"/>
      <c r="C22" s="51">
        <v>21</v>
      </c>
      <c r="D22" s="51">
        <v>6</v>
      </c>
      <c r="E22" s="51">
        <v>40</v>
      </c>
      <c r="F22" s="53">
        <v>177</v>
      </c>
      <c r="G22" s="96">
        <v>11.14</v>
      </c>
      <c r="H22" s="53"/>
      <c r="I22" s="134">
        <f>SUM(E23:G23)/3</f>
        <v>9.6666666666666661</v>
      </c>
      <c r="J22" s="136" t="s">
        <v>35</v>
      </c>
    </row>
    <row r="23" spans="1:13" ht="15.6" thickTop="1" thickBot="1" x14ac:dyDescent="0.35">
      <c r="A23" s="32" t="s">
        <v>25</v>
      </c>
      <c r="B23" s="54"/>
      <c r="C23" s="9"/>
      <c r="D23" s="9"/>
      <c r="E23" s="75">
        <v>9</v>
      </c>
      <c r="F23" s="28">
        <v>10</v>
      </c>
      <c r="G23" s="126">
        <v>10</v>
      </c>
      <c r="H23" s="76"/>
      <c r="I23" s="135"/>
      <c r="J23" s="136"/>
    </row>
    <row r="24" spans="1:13" s="1" customFormat="1" ht="15.6" thickTop="1" thickBot="1" x14ac:dyDescent="0.35">
      <c r="A24" s="31" t="s">
        <v>18</v>
      </c>
      <c r="B24" s="58"/>
      <c r="C24" s="51">
        <v>63</v>
      </c>
      <c r="D24" s="51">
        <v>5</v>
      </c>
      <c r="E24" s="51">
        <v>40</v>
      </c>
      <c r="F24" s="53">
        <v>177</v>
      </c>
      <c r="G24" s="96">
        <v>12.52</v>
      </c>
      <c r="H24" s="53"/>
      <c r="I24" s="134">
        <f>SUM(E25:G25)/3</f>
        <v>8.6666666666666661</v>
      </c>
      <c r="J24" s="137" t="s">
        <v>35</v>
      </c>
    </row>
    <row r="25" spans="1:13" ht="15.6" thickTop="1" thickBot="1" x14ac:dyDescent="0.35">
      <c r="A25" s="32" t="s">
        <v>25</v>
      </c>
      <c r="B25" s="54"/>
      <c r="C25" s="9"/>
      <c r="D25" s="9"/>
      <c r="E25" s="121">
        <v>9</v>
      </c>
      <c r="F25" s="28">
        <v>10</v>
      </c>
      <c r="G25" s="72">
        <v>7</v>
      </c>
      <c r="H25" s="77"/>
      <c r="I25" s="135"/>
      <c r="J25" s="137"/>
    </row>
    <row r="26" spans="1:13" s="1" customFormat="1" ht="15.6" thickTop="1" thickBot="1" x14ac:dyDescent="0.35">
      <c r="A26" s="31" t="s">
        <v>10</v>
      </c>
      <c r="B26" s="58"/>
      <c r="C26" s="51"/>
      <c r="D26" s="51"/>
      <c r="E26" s="51"/>
      <c r="F26" s="53"/>
      <c r="G26" s="52"/>
      <c r="H26" s="53"/>
      <c r="I26" s="134"/>
      <c r="J26" s="139"/>
    </row>
    <row r="27" spans="1:13" ht="15.6" thickTop="1" thickBot="1" x14ac:dyDescent="0.35">
      <c r="A27" s="32" t="s">
        <v>25</v>
      </c>
      <c r="B27" s="54"/>
      <c r="C27" s="9"/>
      <c r="D27" s="9"/>
      <c r="E27" s="55"/>
      <c r="F27" s="57"/>
      <c r="G27" s="56"/>
      <c r="H27" s="77"/>
      <c r="I27" s="135"/>
      <c r="J27" s="139"/>
    </row>
    <row r="28" spans="1:13" s="1" customFormat="1" ht="15.6" thickTop="1" thickBot="1" x14ac:dyDescent="0.35">
      <c r="A28" s="31" t="s">
        <v>23</v>
      </c>
      <c r="B28" s="58"/>
      <c r="C28" s="51">
        <v>53</v>
      </c>
      <c r="D28" s="51">
        <v>4</v>
      </c>
      <c r="E28" s="51">
        <v>52</v>
      </c>
      <c r="F28" s="53">
        <v>183</v>
      </c>
      <c r="G28" s="96">
        <v>11.55</v>
      </c>
      <c r="H28" s="53"/>
      <c r="I28" s="134">
        <f>SUM(E29:G29)/3</f>
        <v>9.6666666666666661</v>
      </c>
      <c r="J28" s="136" t="s">
        <v>35</v>
      </c>
    </row>
    <row r="29" spans="1:13" ht="15.6" thickTop="1" thickBot="1" x14ac:dyDescent="0.35">
      <c r="A29" s="32" t="s">
        <v>25</v>
      </c>
      <c r="B29" s="54"/>
      <c r="C29" s="9"/>
      <c r="D29" s="9"/>
      <c r="E29" s="74">
        <v>10</v>
      </c>
      <c r="F29" s="28">
        <v>10</v>
      </c>
      <c r="G29" s="38">
        <v>9</v>
      </c>
      <c r="H29" s="57"/>
      <c r="I29" s="135"/>
      <c r="J29" s="136"/>
    </row>
    <row r="30" spans="1:13" s="1" customFormat="1" ht="15.6" thickTop="1" thickBot="1" x14ac:dyDescent="0.35">
      <c r="A30" s="31" t="s">
        <v>15</v>
      </c>
      <c r="B30" s="58"/>
      <c r="C30" s="51">
        <v>59</v>
      </c>
      <c r="D30" s="51">
        <v>5</v>
      </c>
      <c r="E30" s="51">
        <v>32</v>
      </c>
      <c r="F30" s="53">
        <v>190</v>
      </c>
      <c r="G30" s="96">
        <v>12.59</v>
      </c>
      <c r="H30" s="53"/>
      <c r="I30" s="134">
        <f>SUM(E31:G31)/3</f>
        <v>7.666666666666667</v>
      </c>
      <c r="J30" s="138" t="s">
        <v>31</v>
      </c>
    </row>
    <row r="31" spans="1:13" ht="15.6" thickTop="1" thickBot="1" x14ac:dyDescent="0.35">
      <c r="A31" s="32" t="s">
        <v>25</v>
      </c>
      <c r="B31" s="78"/>
      <c r="C31" s="9"/>
      <c r="D31" s="9"/>
      <c r="E31" s="72">
        <v>7</v>
      </c>
      <c r="F31" s="28">
        <v>10</v>
      </c>
      <c r="G31" s="37">
        <v>6</v>
      </c>
      <c r="H31" s="73"/>
      <c r="I31" s="135"/>
      <c r="J31" s="138"/>
    </row>
    <row r="32" spans="1:13" s="1" customFormat="1" ht="15.6" thickTop="1" thickBot="1" x14ac:dyDescent="0.35">
      <c r="A32" s="31" t="s">
        <v>13</v>
      </c>
      <c r="B32" s="80"/>
      <c r="C32" s="51"/>
      <c r="D32" s="51"/>
      <c r="E32" s="51"/>
      <c r="F32" s="53"/>
      <c r="G32" s="52"/>
      <c r="H32" s="53"/>
      <c r="I32" s="134"/>
      <c r="J32" s="140"/>
    </row>
    <row r="33" spans="1:10" ht="15.6" thickTop="1" thickBot="1" x14ac:dyDescent="0.35">
      <c r="A33" s="32" t="s">
        <v>25</v>
      </c>
      <c r="B33" s="78"/>
      <c r="C33" s="9"/>
      <c r="D33" s="9"/>
      <c r="E33" s="55"/>
      <c r="F33" s="76"/>
      <c r="G33" s="75"/>
      <c r="H33" s="61"/>
      <c r="I33" s="135"/>
      <c r="J33" s="140"/>
    </row>
    <row r="34" spans="1:10" s="1" customFormat="1" ht="15.6" thickTop="1" thickBot="1" x14ac:dyDescent="0.35">
      <c r="A34" s="31" t="s">
        <v>9</v>
      </c>
      <c r="B34" s="81"/>
      <c r="C34" s="82">
        <v>52</v>
      </c>
      <c r="D34" s="82">
        <v>9</v>
      </c>
      <c r="E34" s="82">
        <v>39</v>
      </c>
      <c r="F34" s="84">
        <v>204</v>
      </c>
      <c r="G34" s="97">
        <v>10.98</v>
      </c>
      <c r="H34" s="84"/>
      <c r="I34" s="134">
        <f>SUM(E35:G35)/3</f>
        <v>9.3333333333333339</v>
      </c>
      <c r="J34" s="137" t="s">
        <v>35</v>
      </c>
    </row>
    <row r="35" spans="1:10" ht="15.6" thickTop="1" thickBot="1" x14ac:dyDescent="0.35">
      <c r="A35" s="32" t="s">
        <v>25</v>
      </c>
      <c r="B35" s="78"/>
      <c r="C35" s="9"/>
      <c r="D35" s="9"/>
      <c r="E35" s="56">
        <v>8</v>
      </c>
      <c r="F35" s="28">
        <v>10</v>
      </c>
      <c r="G35" s="126">
        <v>10</v>
      </c>
      <c r="H35" s="73"/>
      <c r="I35" s="135"/>
      <c r="J35" s="137"/>
    </row>
    <row r="36" spans="1:10" s="1" customFormat="1" ht="15.6" thickTop="1" thickBot="1" x14ac:dyDescent="0.35">
      <c r="A36" s="31" t="s">
        <v>11</v>
      </c>
      <c r="B36" s="80"/>
      <c r="C36" s="51">
        <v>170</v>
      </c>
      <c r="D36" s="51">
        <v>3</v>
      </c>
      <c r="E36" s="51">
        <v>33</v>
      </c>
      <c r="F36" s="53">
        <v>176</v>
      </c>
      <c r="G36" s="96">
        <v>10.91</v>
      </c>
      <c r="H36" s="53"/>
      <c r="I36" s="134">
        <f>SUM(E37:G37)/3</f>
        <v>9</v>
      </c>
      <c r="J36" s="137" t="s">
        <v>35</v>
      </c>
    </row>
    <row r="37" spans="1:10" ht="15.6" thickTop="1" thickBot="1" x14ac:dyDescent="0.35">
      <c r="A37" s="32" t="s">
        <v>25</v>
      </c>
      <c r="B37" s="78"/>
      <c r="C37" s="9"/>
      <c r="D37" s="9"/>
      <c r="E37" s="72">
        <v>7</v>
      </c>
      <c r="F37" s="125">
        <v>10</v>
      </c>
      <c r="G37" s="130">
        <v>10</v>
      </c>
      <c r="H37" s="76"/>
      <c r="I37" s="135"/>
      <c r="J37" s="137"/>
    </row>
    <row r="38" spans="1:10" s="1" customFormat="1" ht="15" thickTop="1" x14ac:dyDescent="0.3">
      <c r="A38" s="31" t="s">
        <v>7</v>
      </c>
      <c r="B38" s="39"/>
      <c r="C38" s="3">
        <v>25</v>
      </c>
      <c r="D38" s="3"/>
      <c r="E38" s="3"/>
      <c r="F38" s="8"/>
      <c r="G38" s="52"/>
      <c r="H38" s="8"/>
      <c r="I38" s="134"/>
      <c r="J38" s="111"/>
    </row>
    <row r="39" spans="1:10" ht="15" thickBot="1" x14ac:dyDescent="0.35">
      <c r="A39" s="32" t="s">
        <v>25</v>
      </c>
      <c r="B39" s="127"/>
      <c r="C39" s="128"/>
      <c r="D39" s="128"/>
      <c r="E39" s="72"/>
      <c r="F39" s="73"/>
      <c r="G39" s="55"/>
      <c r="H39" s="129"/>
      <c r="I39" s="135"/>
      <c r="J39" s="112"/>
    </row>
    <row r="40" spans="1:10" ht="15" thickTop="1" x14ac:dyDescent="0.3">
      <c r="B40" s="33" t="s">
        <v>30</v>
      </c>
      <c r="C40" s="10" t="s">
        <v>29</v>
      </c>
      <c r="D40" s="10" t="s">
        <v>29</v>
      </c>
      <c r="E40" s="10" t="s">
        <v>26</v>
      </c>
      <c r="F40" s="10" t="s">
        <v>26</v>
      </c>
      <c r="G40" s="10" t="s">
        <v>26</v>
      </c>
      <c r="H40" s="11" t="s">
        <v>26</v>
      </c>
    </row>
    <row r="41" spans="1:10" ht="15" thickBot="1" x14ac:dyDescent="0.35">
      <c r="B41" s="12">
        <f>(B38+B36+B32+B34+B30+B28+B26+B24+B22+B20+B18+B16+B14+B10+B8+B6+B4)/17</f>
        <v>0</v>
      </c>
      <c r="C41" s="13">
        <f>(C38+C36+C34+C30+C28+C24+C22+C20+C18+C16+C14+C10+C8+C6+C2+C4)/16</f>
        <v>62</v>
      </c>
      <c r="D41" s="13">
        <f>(D38+D36+D32+D34+D30+D28+D26+D24+D22+D20+D18+D16+D14+D10+D8+D6+D4+D2)/18</f>
        <v>3.5555555555555554</v>
      </c>
      <c r="E41" s="14">
        <f>(E37+E35+E31+E29+E25+E23+E21+E19+E15+E13+E11+E9+E7+E5+E3)/15</f>
        <v>8.3333333333333339</v>
      </c>
      <c r="F41" s="14">
        <f>(F37+F35+F31+F29+F25+F23+F21+F19+F11+F9+F7+F5+F3)/13</f>
        <v>9.8461538461538467</v>
      </c>
      <c r="G41" s="14">
        <f>(G37+G35+G31+G25+G23+G21+G19+G11+G9+G7+G5+G3+G29)/13</f>
        <v>9.0769230769230766</v>
      </c>
      <c r="H41" s="15">
        <f t="shared" ref="F41:H41" si="0">(H39+H37+H35+H33+H31+H29+H27+H25+H23+H21+H19+H17+H15+H11+H9+H7+H5)/17</f>
        <v>0</v>
      </c>
    </row>
    <row r="42" spans="1:10" ht="15" thickTop="1" x14ac:dyDescent="0.3">
      <c r="B42" s="16"/>
      <c r="C42" s="17"/>
      <c r="D42" s="17"/>
      <c r="E42" s="10" t="s">
        <v>28</v>
      </c>
      <c r="F42" s="10" t="s">
        <v>28</v>
      </c>
      <c r="G42" s="10" t="s">
        <v>28</v>
      </c>
      <c r="H42" s="11" t="s">
        <v>28</v>
      </c>
    </row>
    <row r="43" spans="1:10" ht="15" thickBot="1" x14ac:dyDescent="0.35">
      <c r="B43" s="18"/>
      <c r="C43" s="19"/>
      <c r="D43" s="19"/>
      <c r="E43" s="131" t="s">
        <v>31</v>
      </c>
      <c r="F43" s="132" t="s">
        <v>35</v>
      </c>
      <c r="G43" s="133" t="s">
        <v>35</v>
      </c>
      <c r="H43" s="87"/>
    </row>
    <row r="44" spans="1:10" ht="15" thickTop="1" x14ac:dyDescent="0.3"/>
  </sheetData>
  <mergeCells count="38">
    <mergeCell ref="I4:I5"/>
    <mergeCell ref="J4:J5"/>
    <mergeCell ref="I6:I7"/>
    <mergeCell ref="J6:J7"/>
    <mergeCell ref="I8:I9"/>
    <mergeCell ref="J8:J9"/>
    <mergeCell ref="I10:I11"/>
    <mergeCell ref="J10:J11"/>
    <mergeCell ref="I14:I15"/>
    <mergeCell ref="J14:J15"/>
    <mergeCell ref="I16:I17"/>
    <mergeCell ref="J16:J17"/>
    <mergeCell ref="I12:I13"/>
    <mergeCell ref="J12:J13"/>
    <mergeCell ref="I28:I29"/>
    <mergeCell ref="J28:J29"/>
    <mergeCell ref="I18:I19"/>
    <mergeCell ref="J18:J19"/>
    <mergeCell ref="I20:I21"/>
    <mergeCell ref="J20:J21"/>
    <mergeCell ref="I22:I23"/>
    <mergeCell ref="J22:J23"/>
    <mergeCell ref="I36:I37"/>
    <mergeCell ref="J36:J37"/>
    <mergeCell ref="I38:I39"/>
    <mergeCell ref="J38:J39"/>
    <mergeCell ref="J2:J3"/>
    <mergeCell ref="I2:I3"/>
    <mergeCell ref="I30:I31"/>
    <mergeCell ref="J30:J31"/>
    <mergeCell ref="I32:I33"/>
    <mergeCell ref="J32:J33"/>
    <mergeCell ref="I34:I35"/>
    <mergeCell ref="J34:J35"/>
    <mergeCell ref="I24:I25"/>
    <mergeCell ref="J24:J25"/>
    <mergeCell ref="I26:I27"/>
    <mergeCell ref="J26:J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4" sqref="O14"/>
    </sheetView>
  </sheetViews>
  <sheetFormatPr defaultRowHeight="14.4" x14ac:dyDescent="0.3"/>
  <sheetData/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září</vt:lpstr>
      <vt:lpstr>výsledky leden</vt:lpstr>
      <vt:lpstr>normy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Veselý</dc:creator>
  <cp:lastModifiedBy>Veselý Evžen</cp:lastModifiedBy>
  <cp:lastPrinted>2018-09-26T17:46:05Z</cp:lastPrinted>
  <dcterms:created xsi:type="dcterms:W3CDTF">2018-09-26T17:03:43Z</dcterms:created>
  <dcterms:modified xsi:type="dcterms:W3CDTF">2019-01-30T10:47:48Z</dcterms:modified>
</cp:coreProperties>
</file>